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C:\Users\franc\Desktop\obbiettivi\"/>
    </mc:Choice>
  </mc:AlternateContent>
  <xr:revisionPtr revIDLastSave="0" documentId="8_{8125E3A9-2B3A-4A2C-9D74-135A669A3D90}" xr6:coauthVersionLast="45" xr6:coauthVersionMax="45" xr10:uidLastSave="{00000000-0000-0000-0000-000000000000}"/>
  <bookViews>
    <workbookView xWindow="1718" yWindow="1718" windowWidth="15389" windowHeight="9532" firstSheet="2" activeTab="2" xr2:uid="{00000000-000D-0000-FFFF-FFFF00000000}"/>
  </bookViews>
  <sheets>
    <sheet name="Previsionale Economico 2019" sheetId="1" state="hidden" r:id="rId1"/>
    <sheet name="PREVLE 2020-21-22" sheetId="2" state="hidden" r:id="rId2"/>
    <sheet name="PREV 2019-20-21 DA P.I." sheetId="3" r:id="rId3"/>
  </sheets>
  <definedNames>
    <definedName name="_xlnm.Print_Area" localSheetId="0">'Previsionale Economico 2019'!$A$1:$C$33</definedName>
    <definedName name="_xlnm.Print_Titles" localSheetId="0">'Previsionale Economico 2019'!$1:$7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3" l="1"/>
  <c r="E7" i="3" s="1"/>
  <c r="D10" i="3"/>
  <c r="D7" i="3" s="1"/>
  <c r="C10" i="3"/>
  <c r="C7" i="3" s="1"/>
  <c r="F13" i="3"/>
  <c r="F11" i="3"/>
  <c r="E11" i="3"/>
  <c r="D11" i="3"/>
  <c r="C11" i="3"/>
  <c r="F10" i="3"/>
  <c r="F7" i="3" s="1"/>
  <c r="C10" i="2"/>
  <c r="C7" i="2" s="1"/>
  <c r="C11" i="2"/>
  <c r="F10" i="2"/>
  <c r="F7" i="2" s="1"/>
  <c r="E13" i="2"/>
  <c r="E11" i="2" s="1"/>
  <c r="E10" i="2"/>
  <c r="E7" i="2" s="1"/>
  <c r="F13" i="2"/>
  <c r="F11" i="2" s="1"/>
  <c r="D13" i="2"/>
  <c r="D11" i="2" s="1"/>
  <c r="D7" i="2"/>
  <c r="E14" i="1"/>
  <c r="E12" i="1" s="1"/>
  <c r="E8" i="1"/>
  <c r="D14" i="1"/>
  <c r="D12" i="1"/>
  <c r="D8" i="1"/>
  <c r="C14" i="1"/>
  <c r="C12" i="1" s="1"/>
  <c r="C8" i="1"/>
  <c r="E27" i="1" l="1"/>
  <c r="E31" i="1" s="1"/>
  <c r="E33" i="1" s="1"/>
  <c r="D27" i="1"/>
  <c r="D31" i="1" s="1"/>
  <c r="D33" i="1" s="1"/>
  <c r="F26" i="3"/>
  <c r="F30" i="3" s="1"/>
  <c r="F32" i="3" s="1"/>
  <c r="C26" i="3"/>
  <c r="C30" i="3" s="1"/>
  <c r="C32" i="3" s="1"/>
  <c r="E26" i="3"/>
  <c r="E30" i="3" s="1"/>
  <c r="E32" i="3" s="1"/>
  <c r="D26" i="3"/>
  <c r="D30" i="3" s="1"/>
  <c r="D32" i="3" s="1"/>
  <c r="C26" i="2"/>
  <c r="C30" i="2" s="1"/>
  <c r="C32" i="2" s="1"/>
  <c r="D26" i="2"/>
  <c r="D30" i="2" s="1"/>
  <c r="D32" i="2" s="1"/>
  <c r="E26" i="2"/>
  <c r="E30" i="2" s="1"/>
  <c r="E32" i="2" s="1"/>
  <c r="F26" i="2"/>
  <c r="F30" i="2" s="1"/>
  <c r="F32" i="2" s="1"/>
  <c r="C27" i="1"/>
  <c r="C31" i="1" s="1"/>
  <c r="C33" i="1" s="1"/>
</calcChain>
</file>

<file path=xl/sharedStrings.xml><?xml version="1.0" encoding="utf-8"?>
<sst xmlns="http://schemas.openxmlformats.org/spreadsheetml/2006/main" count="143" uniqueCount="51">
  <si>
    <t>AGENZIA REGIONALE RECUPERO RISORSE S.P.A.</t>
  </si>
  <si>
    <t xml:space="preserve">Codice Fiscale e Partita IVA 04335220481 </t>
  </si>
  <si>
    <t>CODICE VOCE</t>
  </si>
  <si>
    <t>DESCRIZIONE</t>
  </si>
  <si>
    <t>A</t>
  </si>
  <si>
    <t>VALORE DELLA PRODUZIONE</t>
  </si>
  <si>
    <t>A1</t>
  </si>
  <si>
    <t>Ricavi delle vendite e delle prestazioni</t>
  </si>
  <si>
    <t>A3</t>
  </si>
  <si>
    <t>Rimanenze finali lavori in corso</t>
  </si>
  <si>
    <t>Altri Ricavi e Proventi</t>
  </si>
  <si>
    <t>B</t>
  </si>
  <si>
    <t>COSTI DELLA PRODUZIONE</t>
  </si>
  <si>
    <t>B6</t>
  </si>
  <si>
    <t xml:space="preserve">COSTI MATERIE PRIME SUSSIDIARIE DI CONSUMO E DI MERCI </t>
  </si>
  <si>
    <t>B7</t>
  </si>
  <si>
    <t>COSTI PER SERVIZI</t>
  </si>
  <si>
    <t>Costi preventivati progetti</t>
  </si>
  <si>
    <t>Altri contributi e servizi</t>
  </si>
  <si>
    <t>Manutenzioni - riparazioni - assistenza</t>
  </si>
  <si>
    <t>Utenze</t>
  </si>
  <si>
    <t>Servizi commerciali</t>
  </si>
  <si>
    <t>Servizi Amministrativi</t>
  </si>
  <si>
    <t>Compenso organi sociali</t>
  </si>
  <si>
    <t>B8</t>
  </si>
  <si>
    <t>Spese per godimento beni di terzi</t>
  </si>
  <si>
    <t xml:space="preserve">B9 </t>
  </si>
  <si>
    <t>Costi per il personale</t>
  </si>
  <si>
    <t>B10</t>
  </si>
  <si>
    <t>Ammortamenti e svalutazioni</t>
  </si>
  <si>
    <t>B14</t>
  </si>
  <si>
    <t>Oneri diversi di gestione</t>
  </si>
  <si>
    <t>DIFFERENZA TRA VALORE E COSTI DELLA PRODUZIONE</t>
  </si>
  <si>
    <t>C</t>
  </si>
  <si>
    <t>PROVENTI E ONERI FINANZIARI</t>
  </si>
  <si>
    <t>D18</t>
  </si>
  <si>
    <t>Rettifiche di valore di attività finanziarie</t>
  </si>
  <si>
    <t>E</t>
  </si>
  <si>
    <t>PROVENTI E ONERI STRAORDINARI</t>
  </si>
  <si>
    <t>RISULTATO PRIMA DELLE IMPOSTE</t>
  </si>
  <si>
    <t xml:space="preserve">Imposte sul reddito dell'esercizio presunte </t>
  </si>
  <si>
    <t>RISULTATO DELL'ESERCIZIO</t>
  </si>
  <si>
    <t>Buoni pasto</t>
  </si>
  <si>
    <t>2020</t>
  </si>
  <si>
    <t>2021</t>
  </si>
  <si>
    <t>2022</t>
  </si>
  <si>
    <t>BILANCIO PREVISIONALE ECONOMICO TRIENNALE  2020 -2021-2022</t>
  </si>
  <si>
    <t xml:space="preserve">Costi materie prime, sussidiarie, di consumo e di merci </t>
  </si>
  <si>
    <t xml:space="preserve">Costi per servizi </t>
  </si>
  <si>
    <t xml:space="preserve">   (importi in migliaia di €)</t>
  </si>
  <si>
    <t>BILANCIO PREVISIONALE ECONOMICO TRIENNALE  2019-2021-2022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</si>
</sst>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]\ * #,##0.00_-;\-[$€]\ * #,##0.00_-;_-[$€]\ * &quot;-&quot;??_-;_-@_-"/>
  </numFmts>
  <fonts count="29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1" fillId="0" borderId="0" applyFont="0" applyFill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1" fillId="23" borderId="4" applyNumberFormat="0" applyFon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20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/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3" fontId="23" fillId="0" borderId="0" xfId="0" applyNumberFormat="1" applyFont="1"/>
    <xf numFmtId="0" fontId="20" fillId="24" borderId="11" xfId="0" applyFont="1" applyFill="1" applyBorder="1"/>
    <xf numFmtId="0" fontId="24" fillId="24" borderId="11" xfId="0" applyFont="1" applyFill="1" applyBorder="1"/>
    <xf numFmtId="3" fontId="25" fillId="24" borderId="12" xfId="0" applyNumberFormat="1" applyFont="1" applyFill="1" applyBorder="1" applyAlignment="1">
      <alignment horizontal="right"/>
    </xf>
    <xf numFmtId="3" fontId="0" fillId="0" borderId="0" xfId="0" applyNumberFormat="1"/>
    <xf numFmtId="0" fontId="0" fillId="0" borderId="14" xfId="0" applyBorder="1"/>
    <xf numFmtId="0" fontId="25" fillId="0" borderId="14" xfId="0" applyFont="1" applyBorder="1"/>
    <xf numFmtId="3" fontId="26" fillId="0" borderId="14" xfId="0" applyNumberFormat="1" applyFont="1" applyBorder="1" applyAlignment="1">
      <alignment horizontal="right"/>
    </xf>
    <xf numFmtId="0" fontId="23" fillId="0" borderId="14" xfId="0" applyFont="1" applyBorder="1"/>
    <xf numFmtId="3" fontId="26" fillId="0" borderId="14" xfId="0" applyNumberFormat="1" applyFont="1" applyBorder="1"/>
    <xf numFmtId="3" fontId="25" fillId="24" borderId="11" xfId="0" applyNumberFormat="1" applyFont="1" applyFill="1" applyBorder="1" applyAlignment="1">
      <alignment horizontal="right"/>
    </xf>
    <xf numFmtId="0" fontId="0" fillId="0" borderId="14" xfId="0" applyFill="1" applyBorder="1"/>
    <xf numFmtId="0" fontId="26" fillId="0" borderId="14" xfId="0" applyFont="1" applyFill="1" applyBorder="1" applyAlignment="1">
      <alignment horizontal="justify"/>
    </xf>
    <xf numFmtId="3" fontId="26" fillId="0" borderId="14" xfId="0" applyNumberFormat="1" applyFont="1" applyFill="1" applyBorder="1"/>
    <xf numFmtId="0" fontId="23" fillId="0" borderId="14" xfId="0" applyFont="1" applyFill="1" applyBorder="1" applyAlignment="1">
      <alignment horizontal="justify"/>
    </xf>
    <xf numFmtId="3" fontId="25" fillId="0" borderId="14" xfId="0" applyNumberFormat="1" applyFont="1" applyBorder="1"/>
    <xf numFmtId="0" fontId="27" fillId="0" borderId="14" xfId="0" applyFont="1" applyFill="1" applyBorder="1" applyAlignment="1">
      <alignment horizontal="justify"/>
    </xf>
    <xf numFmtId="0" fontId="27" fillId="0" borderId="14" xfId="0" applyFont="1" applyBorder="1" applyAlignment="1">
      <alignment horizontal="justify"/>
    </xf>
    <xf numFmtId="0" fontId="20" fillId="0" borderId="14" xfId="0" applyFont="1" applyBorder="1"/>
    <xf numFmtId="0" fontId="28" fillId="0" borderId="14" xfId="0" applyFont="1" applyBorder="1" applyAlignment="1">
      <alignment horizontal="justify"/>
    </xf>
    <xf numFmtId="0" fontId="23" fillId="0" borderId="14" xfId="0" applyFont="1" applyBorder="1" applyAlignment="1">
      <alignment horizontal="justify"/>
    </xf>
    <xf numFmtId="0" fontId="0" fillId="24" borderId="11" xfId="0" applyFill="1" applyBorder="1"/>
    <xf numFmtId="0" fontId="20" fillId="24" borderId="11" xfId="0" applyFont="1" applyFill="1" applyBorder="1" applyAlignment="1">
      <alignment horizontal="justify"/>
    </xf>
    <xf numFmtId="3" fontId="20" fillId="24" borderId="11" xfId="0" applyNumberFormat="1" applyFont="1" applyFill="1" applyBorder="1"/>
    <xf numFmtId="164" fontId="1" fillId="0" borderId="0" xfId="28"/>
    <xf numFmtId="0" fontId="20" fillId="24" borderId="11" xfId="0" applyFont="1" applyFill="1" applyBorder="1" applyAlignment="1">
      <alignment horizontal="left"/>
    </xf>
    <xf numFmtId="164" fontId="23" fillId="0" borderId="0" xfId="28" applyFont="1"/>
    <xf numFmtId="0" fontId="24" fillId="24" borderId="11" xfId="0" applyFont="1" applyFill="1" applyBorder="1" applyAlignment="1">
      <alignment wrapText="1"/>
    </xf>
    <xf numFmtId="0" fontId="27" fillId="0" borderId="14" xfId="0" applyFont="1" applyBorder="1"/>
    <xf numFmtId="0" fontId="27" fillId="0" borderId="14" xfId="0" applyFont="1" applyFill="1" applyBorder="1"/>
    <xf numFmtId="3" fontId="27" fillId="0" borderId="14" xfId="0" applyNumberFormat="1" applyFont="1" applyBorder="1"/>
    <xf numFmtId="49" fontId="20" fillId="0" borderId="11" xfId="0" applyNumberFormat="1" applyFont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3" fontId="23" fillId="0" borderId="17" xfId="0" applyNumberFormat="1" applyFont="1" applyBorder="1" applyAlignment="1">
      <alignment horizontal="left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 xr:uid="{00000000-0005-0000-0000-00001B000000}"/>
    <cellStyle name="Input" xfId="29" builtinId="20" customBuiltin="1"/>
    <cellStyle name="Neutrale" xfId="30" builtinId="28" customBuiltin="1"/>
    <cellStyle name="Normale" xfId="0" builtinId="0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37" name="Picture 8" descr="logo per carta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0"/>
          <a:ext cx="62636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opLeftCell="A4" workbookViewId="0">
      <selection activeCell="A4" sqref="A1:IV65536"/>
    </sheetView>
  </sheetViews>
  <sheetFormatPr defaultRowHeight="12.75" x14ac:dyDescent="0.35"/>
  <cols>
    <col min="1" max="1" width="23.1328125" customWidth="1"/>
    <col min="2" max="2" width="45.86328125" customWidth="1"/>
    <col min="3" max="5" width="24" style="9" bestFit="1" customWidth="1"/>
    <col min="6" max="6" width="11.86328125" bestFit="1" customWidth="1"/>
  </cols>
  <sheetData>
    <row r="1" spans="1:7" s="1" customFormat="1" ht="52.5" customHeight="1" x14ac:dyDescent="0.5">
      <c r="A1" s="52" t="s">
        <v>0</v>
      </c>
      <c r="B1" s="53"/>
      <c r="C1" s="53"/>
      <c r="D1" s="53"/>
      <c r="E1" s="53"/>
    </row>
    <row r="2" spans="1:7" s="1" customFormat="1" ht="18" customHeight="1" x14ac:dyDescent="0.4">
      <c r="A2" s="54" t="s">
        <v>1</v>
      </c>
      <c r="B2" s="55"/>
      <c r="C2" s="55"/>
      <c r="D2" s="55"/>
      <c r="E2" s="55"/>
    </row>
    <row r="3" spans="1:7" s="1" customFormat="1" ht="14.25" customHeight="1" x14ac:dyDescent="0.4">
      <c r="A3" s="3"/>
      <c r="B3" s="4"/>
      <c r="C3" s="4"/>
      <c r="D3" s="4"/>
      <c r="E3" s="4"/>
      <c r="F3" s="5"/>
    </row>
    <row r="4" spans="1:7" s="1" customFormat="1" ht="13.15" x14ac:dyDescent="0.4">
      <c r="A4" s="3"/>
      <c r="B4" s="4"/>
      <c r="C4" s="4"/>
      <c r="D4" s="4"/>
      <c r="E4" s="4"/>
      <c r="F4" s="5"/>
    </row>
    <row r="5" spans="1:7" s="1" customFormat="1" ht="24" customHeight="1" x14ac:dyDescent="0.5">
      <c r="A5" s="50" t="s">
        <v>46</v>
      </c>
      <c r="B5" s="51"/>
      <c r="C5" s="51"/>
      <c r="D5" s="51"/>
      <c r="E5" s="51"/>
    </row>
    <row r="6" spans="1:7" ht="15.75" customHeight="1" x14ac:dyDescent="0.4">
      <c r="A6" s="6" t="s">
        <v>2</v>
      </c>
      <c r="B6" s="7" t="s">
        <v>3</v>
      </c>
      <c r="C6" s="40" t="s">
        <v>43</v>
      </c>
      <c r="D6" s="40" t="s">
        <v>44</v>
      </c>
      <c r="E6" s="40" t="s">
        <v>45</v>
      </c>
    </row>
    <row r="7" spans="1:7" ht="15" x14ac:dyDescent="0.4">
      <c r="A7" s="8"/>
      <c r="B7" s="2"/>
    </row>
    <row r="8" spans="1:7" ht="32.25" customHeight="1" x14ac:dyDescent="0.4">
      <c r="A8" s="10" t="s">
        <v>4</v>
      </c>
      <c r="B8" s="11" t="s">
        <v>5</v>
      </c>
      <c r="C8" s="12">
        <f>C9+C10+C11</f>
        <v>7666</v>
      </c>
      <c r="D8" s="12">
        <f>D9+D10+D11</f>
        <v>976770</v>
      </c>
      <c r="E8" s="12">
        <f>E9+E10+E11</f>
        <v>976770</v>
      </c>
      <c r="G8" s="13"/>
    </row>
    <row r="9" spans="1:7" ht="13.15" x14ac:dyDescent="0.4">
      <c r="A9" s="14" t="s">
        <v>6</v>
      </c>
      <c r="B9" s="15" t="s">
        <v>7</v>
      </c>
      <c r="C9" s="16">
        <v>7459</v>
      </c>
      <c r="D9" s="16">
        <v>976770</v>
      </c>
      <c r="E9" s="16">
        <v>976770</v>
      </c>
    </row>
    <row r="10" spans="1:7" ht="13.15" x14ac:dyDescent="0.4">
      <c r="A10" s="17" t="s">
        <v>8</v>
      </c>
      <c r="B10" s="15" t="s">
        <v>9</v>
      </c>
      <c r="C10" s="18">
        <v>0</v>
      </c>
      <c r="D10" s="18">
        <v>0</v>
      </c>
      <c r="E10" s="18">
        <v>0</v>
      </c>
    </row>
    <row r="11" spans="1:7" ht="13.15" x14ac:dyDescent="0.4">
      <c r="A11" s="14"/>
      <c r="B11" s="15" t="s">
        <v>10</v>
      </c>
      <c r="C11" s="18">
        <v>207</v>
      </c>
      <c r="D11" s="18">
        <v>0</v>
      </c>
      <c r="E11" s="18">
        <v>0</v>
      </c>
    </row>
    <row r="12" spans="1:7" ht="26.25" customHeight="1" x14ac:dyDescent="0.4">
      <c r="A12" s="10" t="s">
        <v>11</v>
      </c>
      <c r="B12" s="11" t="s">
        <v>12</v>
      </c>
      <c r="C12" s="19">
        <f>SUM(C14+C22+C25+C26+C23+C24+C13)</f>
        <v>7115</v>
      </c>
      <c r="D12" s="19">
        <f>SUM(D14+D22+D25+D26+D23+D24+D13)</f>
        <v>932598</v>
      </c>
      <c r="E12" s="19">
        <f>SUM(E14+E22+E25+E26+E23+E24+E13)</f>
        <v>932598</v>
      </c>
      <c r="G12" s="13"/>
    </row>
    <row r="13" spans="1:7" ht="26.25" x14ac:dyDescent="0.4">
      <c r="A13" s="20" t="s">
        <v>13</v>
      </c>
      <c r="B13" s="21" t="s">
        <v>14</v>
      </c>
      <c r="C13" s="22">
        <v>39</v>
      </c>
      <c r="D13" s="22">
        <v>1000</v>
      </c>
      <c r="E13" s="22">
        <v>1000</v>
      </c>
    </row>
    <row r="14" spans="1:7" ht="13.15" x14ac:dyDescent="0.4">
      <c r="A14" s="14" t="s">
        <v>15</v>
      </c>
      <c r="B14" s="21" t="s">
        <v>16</v>
      </c>
      <c r="C14" s="24">
        <f>C15+C16+C17+C18+C19+C20+C21</f>
        <v>0</v>
      </c>
      <c r="D14" s="24">
        <f>D15+D16+D17+D18+D19+D20+D21</f>
        <v>129651</v>
      </c>
      <c r="E14" s="24">
        <f>E15+E16+E17+E18+E19+E20+E21</f>
        <v>129651</v>
      </c>
      <c r="F14" s="13"/>
    </row>
    <row r="15" spans="1:7" x14ac:dyDescent="0.35">
      <c r="A15" s="14"/>
      <c r="B15" s="37" t="s">
        <v>17</v>
      </c>
      <c r="C15" s="39">
        <v>0</v>
      </c>
      <c r="D15" s="39">
        <v>20132</v>
      </c>
      <c r="E15" s="39">
        <v>20132</v>
      </c>
      <c r="F15" s="13"/>
    </row>
    <row r="16" spans="1:7" x14ac:dyDescent="0.35">
      <c r="A16" s="14"/>
      <c r="B16" s="38" t="s">
        <v>18</v>
      </c>
      <c r="C16" s="39">
        <v>0</v>
      </c>
      <c r="D16" s="39">
        <v>10000</v>
      </c>
      <c r="E16" s="39">
        <v>10000</v>
      </c>
      <c r="F16" s="13"/>
    </row>
    <row r="17" spans="1:7" x14ac:dyDescent="0.35">
      <c r="A17" s="14"/>
      <c r="B17" s="23" t="s">
        <v>19</v>
      </c>
      <c r="C17" s="39">
        <v>0</v>
      </c>
      <c r="D17" s="39">
        <v>6203</v>
      </c>
      <c r="E17" s="39">
        <v>6203</v>
      </c>
    </row>
    <row r="18" spans="1:7" x14ac:dyDescent="0.35">
      <c r="A18" s="14"/>
      <c r="B18" s="25" t="s">
        <v>20</v>
      </c>
      <c r="C18" s="39">
        <v>0</v>
      </c>
      <c r="D18" s="39">
        <v>13000</v>
      </c>
      <c r="E18" s="39">
        <v>13000</v>
      </c>
    </row>
    <row r="19" spans="1:7" x14ac:dyDescent="0.35">
      <c r="A19" s="14"/>
      <c r="B19" s="25" t="s">
        <v>21</v>
      </c>
      <c r="C19" s="39">
        <v>0</v>
      </c>
      <c r="D19" s="39">
        <v>3800</v>
      </c>
      <c r="E19" s="39">
        <v>3800</v>
      </c>
    </row>
    <row r="20" spans="1:7" x14ac:dyDescent="0.35">
      <c r="A20" s="14"/>
      <c r="B20" s="26" t="s">
        <v>22</v>
      </c>
      <c r="C20" s="39">
        <v>0</v>
      </c>
      <c r="D20" s="39">
        <v>33485</v>
      </c>
      <c r="E20" s="39">
        <v>33485</v>
      </c>
    </row>
    <row r="21" spans="1:7" x14ac:dyDescent="0.35">
      <c r="A21" s="14"/>
      <c r="B21" s="26" t="s">
        <v>23</v>
      </c>
      <c r="C21" s="39">
        <v>0</v>
      </c>
      <c r="D21" s="39">
        <v>43031</v>
      </c>
      <c r="E21" s="39">
        <v>43031</v>
      </c>
    </row>
    <row r="22" spans="1:7" ht="13.15" x14ac:dyDescent="0.4">
      <c r="A22" s="14" t="s">
        <v>24</v>
      </c>
      <c r="B22" s="26" t="s">
        <v>25</v>
      </c>
      <c r="C22" s="18">
        <v>333</v>
      </c>
      <c r="D22" s="18">
        <v>41636</v>
      </c>
      <c r="E22" s="18">
        <v>41636</v>
      </c>
    </row>
    <row r="23" spans="1:7" ht="13.15" x14ac:dyDescent="0.4">
      <c r="A23" s="14" t="s">
        <v>26</v>
      </c>
      <c r="B23" s="26" t="s">
        <v>27</v>
      </c>
      <c r="C23" s="22">
        <v>4503</v>
      </c>
      <c r="D23" s="22">
        <v>745547</v>
      </c>
      <c r="E23" s="22">
        <v>745547</v>
      </c>
      <c r="F23" s="13"/>
      <c r="G23" s="13"/>
    </row>
    <row r="24" spans="1:7" ht="13.15" x14ac:dyDescent="0.4">
      <c r="A24" s="14"/>
      <c r="B24" s="26" t="s">
        <v>42</v>
      </c>
      <c r="C24" s="18">
        <v>0</v>
      </c>
      <c r="D24" s="18">
        <v>10000</v>
      </c>
      <c r="E24" s="18">
        <v>10000</v>
      </c>
    </row>
    <row r="25" spans="1:7" ht="13.15" x14ac:dyDescent="0.4">
      <c r="A25" s="14" t="s">
        <v>28</v>
      </c>
      <c r="B25" s="26" t="s">
        <v>29</v>
      </c>
      <c r="C25" s="18">
        <v>100</v>
      </c>
      <c r="D25" s="18">
        <v>2624</v>
      </c>
      <c r="E25" s="18">
        <v>2624</v>
      </c>
      <c r="F25" s="13"/>
    </row>
    <row r="26" spans="1:7" ht="13.15" x14ac:dyDescent="0.4">
      <c r="A26" s="14" t="s">
        <v>30</v>
      </c>
      <c r="B26" s="26" t="s">
        <v>31</v>
      </c>
      <c r="C26" s="18">
        <v>2140</v>
      </c>
      <c r="D26" s="18">
        <v>2140</v>
      </c>
      <c r="E26" s="18">
        <v>2140</v>
      </c>
      <c r="F26" s="13"/>
    </row>
    <row r="27" spans="1:7" ht="31.5" customHeight="1" x14ac:dyDescent="0.4">
      <c r="A27" s="10"/>
      <c r="B27" s="36" t="s">
        <v>32</v>
      </c>
      <c r="C27" s="12">
        <f>C8-C12</f>
        <v>551</v>
      </c>
      <c r="D27" s="12">
        <f>D8-D12</f>
        <v>44172</v>
      </c>
      <c r="E27" s="12">
        <f>E8-E12</f>
        <v>44172</v>
      </c>
      <c r="G27" s="13"/>
    </row>
    <row r="28" spans="1:7" ht="15" x14ac:dyDescent="0.4">
      <c r="A28" s="27" t="s">
        <v>33</v>
      </c>
      <c r="B28" s="28" t="s">
        <v>34</v>
      </c>
      <c r="C28" s="18">
        <v>4000</v>
      </c>
      <c r="D28" s="18">
        <v>4000</v>
      </c>
      <c r="E28" s="18">
        <v>4000</v>
      </c>
    </row>
    <row r="29" spans="1:7" ht="13.15" x14ac:dyDescent="0.4">
      <c r="A29" s="14" t="s">
        <v>35</v>
      </c>
      <c r="B29" s="29" t="s">
        <v>36</v>
      </c>
      <c r="C29" s="18">
        <v>0</v>
      </c>
      <c r="D29" s="18">
        <v>0</v>
      </c>
      <c r="E29" s="18">
        <v>0</v>
      </c>
    </row>
    <row r="30" spans="1:7" ht="15" x14ac:dyDescent="0.4">
      <c r="A30" s="27" t="s">
        <v>37</v>
      </c>
      <c r="B30" s="28" t="s">
        <v>38</v>
      </c>
      <c r="C30" s="18">
        <v>0</v>
      </c>
      <c r="D30" s="18">
        <v>0</v>
      </c>
      <c r="E30" s="18">
        <v>0</v>
      </c>
    </row>
    <row r="31" spans="1:7" ht="24.75" customHeight="1" x14ac:dyDescent="0.4">
      <c r="A31" s="30"/>
      <c r="B31" s="31" t="s">
        <v>39</v>
      </c>
      <c r="C31" s="32">
        <f>C27+C28+C30+C29</f>
        <v>4551</v>
      </c>
      <c r="D31" s="32">
        <f>D27+D28+D30+D29</f>
        <v>48172</v>
      </c>
      <c r="E31" s="32">
        <f>E27+E28+E30+E29</f>
        <v>48172</v>
      </c>
      <c r="F31" s="33"/>
      <c r="G31" s="13"/>
    </row>
    <row r="32" spans="1:7" ht="19.5" customHeight="1" x14ac:dyDescent="0.4">
      <c r="A32" s="14"/>
      <c r="B32" s="29" t="s">
        <v>40</v>
      </c>
      <c r="C32" s="18">
        <v>17000</v>
      </c>
      <c r="D32" s="18">
        <v>17000</v>
      </c>
      <c r="E32" s="18">
        <v>17000</v>
      </c>
      <c r="F32" s="33"/>
      <c r="G32" s="13"/>
    </row>
    <row r="33" spans="1:7" ht="36.75" customHeight="1" x14ac:dyDescent="0.4">
      <c r="A33" s="34">
        <v>26</v>
      </c>
      <c r="B33" s="31" t="s">
        <v>41</v>
      </c>
      <c r="C33" s="32">
        <f>C31-C32</f>
        <v>-12449</v>
      </c>
      <c r="D33" s="32">
        <f>D31-D32</f>
        <v>31172</v>
      </c>
      <c r="E33" s="32">
        <f>E31-E32</f>
        <v>31172</v>
      </c>
      <c r="F33" s="33"/>
      <c r="G33" s="13"/>
    </row>
    <row r="35" spans="1:7" x14ac:dyDescent="0.35">
      <c r="C35" s="35"/>
      <c r="D35" s="35"/>
      <c r="E35" s="35"/>
    </row>
  </sheetData>
  <mergeCells count="3">
    <mergeCell ref="A5:E5"/>
    <mergeCell ref="A1:E1"/>
    <mergeCell ref="A2:E2"/>
  </mergeCells>
  <phoneticPr fontId="0" type="noConversion"/>
  <printOptions horizontalCentered="1" gridLines="1"/>
  <pageMargins left="0.15748031496062992" right="0.19685039370078741" top="0.82677165354330717" bottom="0.82677165354330717" header="0.39370078740157483" footer="0.39370078740157483"/>
  <pageSetup paperSize="9" orientation="portrait" r:id="rId1"/>
  <headerFooter alignWithMargins="0">
    <oddHeader>&amp;R&amp;9AGENZIA REGIONALE RECUPERO RISORSE SPA</oddHeader>
    <oddFooter>&amp;L&amp;9Bilancio Previsionale Economico al 31.12.2018
&amp;R&amp;9Pagina &amp;P di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34"/>
  <sheetViews>
    <sheetView workbookViewId="0">
      <selection activeCell="E32" sqref="A1:F32"/>
    </sheetView>
  </sheetViews>
  <sheetFormatPr defaultRowHeight="12.75" x14ac:dyDescent="0.35"/>
  <cols>
    <col min="1" max="1" width="21.265625" style="47" customWidth="1"/>
    <col min="2" max="2" width="40.265625" bestFit="1" customWidth="1"/>
    <col min="3" max="3" width="9" customWidth="1"/>
    <col min="4" max="4" width="8.59765625" style="9" bestFit="1" customWidth="1"/>
    <col min="5" max="5" width="8.265625" style="9" bestFit="1" customWidth="1"/>
    <col min="6" max="6" width="8.265625" style="9" hidden="1" customWidth="1"/>
    <col min="7" max="7" width="11.86328125" bestFit="1" customWidth="1"/>
  </cols>
  <sheetData>
    <row r="1" spans="1:8" s="1" customFormat="1" ht="52.5" customHeight="1" x14ac:dyDescent="0.5">
      <c r="A1" s="52" t="s">
        <v>0</v>
      </c>
      <c r="B1" s="53"/>
      <c r="C1" s="53"/>
      <c r="D1" s="53"/>
      <c r="E1" s="53"/>
      <c r="F1" s="53"/>
    </row>
    <row r="2" spans="1:8" s="1" customFormat="1" ht="18" customHeight="1" x14ac:dyDescent="0.4">
      <c r="A2" s="54" t="s">
        <v>1</v>
      </c>
      <c r="B2" s="55"/>
      <c r="C2" s="55"/>
      <c r="D2" s="55"/>
      <c r="E2" s="55"/>
      <c r="F2" s="55"/>
    </row>
    <row r="3" spans="1:8" s="1" customFormat="1" ht="13.15" x14ac:dyDescent="0.4">
      <c r="A3" s="3"/>
      <c r="B3" s="4"/>
      <c r="C3" s="4"/>
      <c r="D3" s="4"/>
      <c r="E3" s="4"/>
      <c r="F3" s="4"/>
      <c r="G3" s="5"/>
    </row>
    <row r="4" spans="1:8" s="1" customFormat="1" ht="24" customHeight="1" x14ac:dyDescent="0.5">
      <c r="A4" s="50" t="s">
        <v>50</v>
      </c>
      <c r="B4" s="51"/>
      <c r="C4" s="51"/>
      <c r="D4" s="51"/>
      <c r="E4" s="51"/>
      <c r="F4" s="51"/>
    </row>
    <row r="5" spans="1:8" ht="15.75" customHeight="1" x14ac:dyDescent="0.4">
      <c r="A5" s="6" t="s">
        <v>2</v>
      </c>
      <c r="B5" s="7" t="s">
        <v>3</v>
      </c>
      <c r="C5" s="7">
        <v>2019</v>
      </c>
      <c r="D5" s="40" t="s">
        <v>43</v>
      </c>
      <c r="E5" s="40" t="s">
        <v>44</v>
      </c>
      <c r="F5" s="40" t="s">
        <v>45</v>
      </c>
    </row>
    <row r="6" spans="1:8" ht="15" x14ac:dyDescent="0.4">
      <c r="A6" s="8"/>
      <c r="B6" s="48"/>
      <c r="C6" s="56" t="s">
        <v>49</v>
      </c>
      <c r="D6" s="56"/>
      <c r="E6" s="56"/>
      <c r="F6" s="56"/>
    </row>
    <row r="7" spans="1:8" ht="32.25" customHeight="1" x14ac:dyDescent="0.4">
      <c r="A7" s="41" t="s">
        <v>4</v>
      </c>
      <c r="B7" s="11" t="s">
        <v>5</v>
      </c>
      <c r="C7" s="12">
        <f>C8+C9+C10</f>
        <v>7649</v>
      </c>
      <c r="D7" s="12">
        <f>D8+D9+D10</f>
        <v>7666</v>
      </c>
      <c r="E7" s="12">
        <f>E8+E9+E10</f>
        <v>7744</v>
      </c>
      <c r="F7" s="12">
        <f>F8+F9+F10</f>
        <v>7734</v>
      </c>
      <c r="H7" s="13"/>
    </row>
    <row r="8" spans="1:8" ht="13.15" x14ac:dyDescent="0.4">
      <c r="A8" s="42" t="s">
        <v>6</v>
      </c>
      <c r="B8" s="15" t="s">
        <v>7</v>
      </c>
      <c r="C8" s="15">
        <v>7485</v>
      </c>
      <c r="D8" s="16">
        <v>7459</v>
      </c>
      <c r="E8" s="16">
        <v>7459</v>
      </c>
      <c r="F8" s="16">
        <v>7459</v>
      </c>
    </row>
    <row r="9" spans="1:8" ht="13.15" x14ac:dyDescent="0.4">
      <c r="A9" s="43" t="s">
        <v>8</v>
      </c>
      <c r="B9" s="15" t="s">
        <v>9</v>
      </c>
      <c r="C9" s="15">
        <v>-51</v>
      </c>
      <c r="D9" s="18">
        <v>0</v>
      </c>
      <c r="E9" s="18">
        <v>0</v>
      </c>
      <c r="F9" s="18">
        <v>0</v>
      </c>
    </row>
    <row r="10" spans="1:8" ht="13.15" x14ac:dyDescent="0.4">
      <c r="A10" s="42"/>
      <c r="B10" s="15" t="s">
        <v>10</v>
      </c>
      <c r="C10" s="15">
        <f>65+150</f>
        <v>215</v>
      </c>
      <c r="D10" s="18">
        <v>207</v>
      </c>
      <c r="E10" s="18">
        <f>245+40</f>
        <v>285</v>
      </c>
      <c r="F10" s="18">
        <f>235+40</f>
        <v>275</v>
      </c>
    </row>
    <row r="11" spans="1:8" ht="26.25" customHeight="1" x14ac:dyDescent="0.4">
      <c r="A11" s="41" t="s">
        <v>11</v>
      </c>
      <c r="B11" s="11" t="s">
        <v>12</v>
      </c>
      <c r="C11" s="19">
        <f>SUM(C13+C21+C24+C25+C22+C23+C12)</f>
        <v>5578</v>
      </c>
      <c r="D11" s="19">
        <f>SUM(D13+D21+D24+D25+D22+D23+D12)</f>
        <v>5978</v>
      </c>
      <c r="E11" s="19">
        <f>SUM(E13+E21+E24+E25+E22+E23+E12)</f>
        <v>6512</v>
      </c>
      <c r="F11" s="19">
        <f>SUM(F13+F21+F24+F25+F22+F23+F12)</f>
        <v>6608</v>
      </c>
      <c r="H11" s="13"/>
    </row>
    <row r="12" spans="1:8" ht="25.9" x14ac:dyDescent="0.4">
      <c r="A12" s="44" t="s">
        <v>13</v>
      </c>
      <c r="B12" s="26" t="s">
        <v>47</v>
      </c>
      <c r="C12" s="22">
        <v>39</v>
      </c>
      <c r="D12" s="22">
        <v>39</v>
      </c>
      <c r="E12" s="22">
        <v>45</v>
      </c>
      <c r="F12" s="22">
        <v>50</v>
      </c>
    </row>
    <row r="13" spans="1:8" x14ac:dyDescent="0.35">
      <c r="A13" s="42" t="s">
        <v>15</v>
      </c>
      <c r="B13" s="26" t="s">
        <v>48</v>
      </c>
      <c r="C13" s="24">
        <v>788</v>
      </c>
      <c r="D13" s="24">
        <f>D14+D15+D16+D17+D18+D19+D20</f>
        <v>953</v>
      </c>
      <c r="E13" s="24">
        <f>E14+E15+E16+E17+E18+E19+E20</f>
        <v>1000</v>
      </c>
      <c r="F13" s="24">
        <f>F14+F15+F16+F17+F18+F19+F20</f>
        <v>1000</v>
      </c>
      <c r="G13" s="13"/>
    </row>
    <row r="14" spans="1:8" hidden="1" x14ac:dyDescent="0.35">
      <c r="A14" s="42"/>
      <c r="B14" s="37" t="s">
        <v>17</v>
      </c>
      <c r="C14" s="39"/>
      <c r="D14" s="39">
        <v>953</v>
      </c>
      <c r="E14" s="39">
        <v>1000</v>
      </c>
      <c r="F14" s="39">
        <v>1000</v>
      </c>
      <c r="G14" s="13"/>
    </row>
    <row r="15" spans="1:8" hidden="1" x14ac:dyDescent="0.35">
      <c r="A15" s="42"/>
      <c r="B15" s="38" t="s">
        <v>18</v>
      </c>
      <c r="C15" s="39"/>
      <c r="D15" s="39">
        <v>0</v>
      </c>
      <c r="E15" s="39">
        <v>0</v>
      </c>
      <c r="F15" s="39">
        <v>0</v>
      </c>
      <c r="G15" s="13"/>
    </row>
    <row r="16" spans="1:8" hidden="1" x14ac:dyDescent="0.35">
      <c r="A16" s="42"/>
      <c r="B16" s="23" t="s">
        <v>19</v>
      </c>
      <c r="C16" s="39"/>
      <c r="D16" s="39">
        <v>0</v>
      </c>
      <c r="E16" s="39">
        <v>0</v>
      </c>
      <c r="F16" s="39">
        <v>0</v>
      </c>
    </row>
    <row r="17" spans="1:8" hidden="1" x14ac:dyDescent="0.35">
      <c r="A17" s="42"/>
      <c r="B17" s="25" t="s">
        <v>20</v>
      </c>
      <c r="C17" s="39"/>
      <c r="D17" s="39">
        <v>0</v>
      </c>
      <c r="E17" s="39">
        <v>0</v>
      </c>
      <c r="F17" s="39">
        <v>0</v>
      </c>
    </row>
    <row r="18" spans="1:8" hidden="1" x14ac:dyDescent="0.35">
      <c r="A18" s="42"/>
      <c r="B18" s="25" t="s">
        <v>21</v>
      </c>
      <c r="C18" s="39"/>
      <c r="D18" s="39">
        <v>0</v>
      </c>
      <c r="E18" s="39">
        <v>0</v>
      </c>
      <c r="F18" s="39">
        <v>0</v>
      </c>
    </row>
    <row r="19" spans="1:8" hidden="1" x14ac:dyDescent="0.35">
      <c r="A19" s="42"/>
      <c r="B19" s="26" t="s">
        <v>22</v>
      </c>
      <c r="C19" s="39"/>
      <c r="D19" s="39">
        <v>0</v>
      </c>
      <c r="E19" s="39">
        <v>0</v>
      </c>
      <c r="F19" s="39">
        <v>0</v>
      </c>
    </row>
    <row r="20" spans="1:8" hidden="1" x14ac:dyDescent="0.35">
      <c r="A20" s="42"/>
      <c r="B20" s="26" t="s">
        <v>23</v>
      </c>
      <c r="C20" s="39"/>
      <c r="D20" s="39">
        <v>0</v>
      </c>
      <c r="E20" s="39">
        <v>0</v>
      </c>
      <c r="F20" s="39">
        <v>0</v>
      </c>
    </row>
    <row r="21" spans="1:8" ht="13.15" x14ac:dyDescent="0.4">
      <c r="A21" s="42" t="s">
        <v>24</v>
      </c>
      <c r="B21" s="26" t="s">
        <v>25</v>
      </c>
      <c r="C21" s="18">
        <v>333</v>
      </c>
      <c r="D21" s="18">
        <v>333</v>
      </c>
      <c r="E21" s="18">
        <v>320</v>
      </c>
      <c r="F21" s="18">
        <v>320</v>
      </c>
    </row>
    <row r="22" spans="1:8" ht="13.15" x14ac:dyDescent="0.4">
      <c r="A22" s="42" t="s">
        <v>26</v>
      </c>
      <c r="B22" s="26" t="s">
        <v>27</v>
      </c>
      <c r="C22" s="22">
        <v>4295</v>
      </c>
      <c r="D22" s="22">
        <v>4503</v>
      </c>
      <c r="E22" s="22">
        <v>4974</v>
      </c>
      <c r="F22" s="22">
        <v>5063</v>
      </c>
      <c r="G22" s="13"/>
      <c r="H22" s="13"/>
    </row>
    <row r="23" spans="1:8" ht="13.15" hidden="1" x14ac:dyDescent="0.4">
      <c r="A23" s="42"/>
      <c r="B23" s="26" t="s">
        <v>42</v>
      </c>
      <c r="C23" s="18"/>
      <c r="D23" s="18">
        <v>0</v>
      </c>
      <c r="E23" s="18">
        <v>0</v>
      </c>
      <c r="F23" s="18">
        <v>0</v>
      </c>
    </row>
    <row r="24" spans="1:8" ht="13.15" x14ac:dyDescent="0.4">
      <c r="A24" s="42" t="s">
        <v>28</v>
      </c>
      <c r="B24" s="26" t="s">
        <v>29</v>
      </c>
      <c r="C24" s="18">
        <v>77</v>
      </c>
      <c r="D24" s="18">
        <v>100</v>
      </c>
      <c r="E24" s="18">
        <v>100</v>
      </c>
      <c r="F24" s="18">
        <v>100</v>
      </c>
      <c r="G24" s="13"/>
    </row>
    <row r="25" spans="1:8" ht="13.15" x14ac:dyDescent="0.4">
      <c r="A25" s="42" t="s">
        <v>30</v>
      </c>
      <c r="B25" s="26" t="s">
        <v>31</v>
      </c>
      <c r="C25" s="18">
        <v>46</v>
      </c>
      <c r="D25" s="18">
        <v>50</v>
      </c>
      <c r="E25" s="18">
        <v>73</v>
      </c>
      <c r="F25" s="18">
        <v>75</v>
      </c>
      <c r="G25" s="13"/>
    </row>
    <row r="26" spans="1:8" ht="31.5" customHeight="1" x14ac:dyDescent="0.4">
      <c r="A26" s="41"/>
      <c r="B26" s="36" t="s">
        <v>32</v>
      </c>
      <c r="C26" s="12">
        <f>C7-C11</f>
        <v>2071</v>
      </c>
      <c r="D26" s="12">
        <f>D7-D11</f>
        <v>1688</v>
      </c>
      <c r="E26" s="12">
        <f>E7-E11</f>
        <v>1232</v>
      </c>
      <c r="F26" s="12">
        <f>F7-F11</f>
        <v>1126</v>
      </c>
      <c r="H26" s="13"/>
    </row>
    <row r="27" spans="1:8" ht="15" x14ac:dyDescent="0.4">
      <c r="A27" s="45" t="s">
        <v>33</v>
      </c>
      <c r="B27" s="28" t="s">
        <v>34</v>
      </c>
      <c r="C27" s="18">
        <v>9</v>
      </c>
      <c r="D27" s="18">
        <v>9</v>
      </c>
      <c r="E27" s="18">
        <v>0</v>
      </c>
      <c r="F27" s="18">
        <v>0</v>
      </c>
    </row>
    <row r="28" spans="1:8" ht="13.15" x14ac:dyDescent="0.4">
      <c r="A28" s="42" t="s">
        <v>35</v>
      </c>
      <c r="B28" s="29" t="s">
        <v>36</v>
      </c>
      <c r="C28" s="18">
        <v>0</v>
      </c>
      <c r="D28" s="18">
        <v>0</v>
      </c>
      <c r="E28" s="18">
        <v>0</v>
      </c>
      <c r="F28" s="18">
        <v>0</v>
      </c>
    </row>
    <row r="29" spans="1:8" ht="15" x14ac:dyDescent="0.4">
      <c r="A29" s="45" t="s">
        <v>37</v>
      </c>
      <c r="B29" s="28" t="s">
        <v>38</v>
      </c>
      <c r="C29" s="18">
        <v>0</v>
      </c>
      <c r="D29" s="18">
        <v>0</v>
      </c>
      <c r="E29" s="18">
        <v>0</v>
      </c>
      <c r="F29" s="18">
        <v>0</v>
      </c>
    </row>
    <row r="30" spans="1:8" ht="24.75" customHeight="1" x14ac:dyDescent="0.4">
      <c r="A30" s="46"/>
      <c r="B30" s="31" t="s">
        <v>39</v>
      </c>
      <c r="C30" s="32">
        <f>C26+C27+C29+C28</f>
        <v>2080</v>
      </c>
      <c r="D30" s="32">
        <f>D26+D27+D29+D28</f>
        <v>1697</v>
      </c>
      <c r="E30" s="32">
        <f>E26+E27+E29+E28</f>
        <v>1232</v>
      </c>
      <c r="F30" s="32">
        <f>F26+F27+F29+F28</f>
        <v>1126</v>
      </c>
      <c r="G30" s="33"/>
      <c r="H30" s="13"/>
    </row>
    <row r="31" spans="1:8" ht="19.5" customHeight="1" x14ac:dyDescent="0.4">
      <c r="A31" s="42">
        <v>20</v>
      </c>
      <c r="B31" s="29" t="s">
        <v>40</v>
      </c>
      <c r="C31" s="18">
        <v>636</v>
      </c>
      <c r="D31" s="18">
        <v>504</v>
      </c>
      <c r="E31" s="18">
        <v>392</v>
      </c>
      <c r="F31" s="18">
        <v>381</v>
      </c>
      <c r="G31" s="33"/>
      <c r="H31" s="13"/>
    </row>
    <row r="32" spans="1:8" ht="36.75" customHeight="1" x14ac:dyDescent="0.4">
      <c r="A32" s="41">
        <v>26</v>
      </c>
      <c r="B32" s="31" t="s">
        <v>41</v>
      </c>
      <c r="C32" s="32">
        <f>C30-C31</f>
        <v>1444</v>
      </c>
      <c r="D32" s="32">
        <f>D30-D31</f>
        <v>1193</v>
      </c>
      <c r="E32" s="32">
        <f>E30-E31</f>
        <v>840</v>
      </c>
      <c r="F32" s="32">
        <f>F30-F31</f>
        <v>745</v>
      </c>
      <c r="G32" s="33"/>
      <c r="H32" s="13"/>
    </row>
    <row r="34" spans="4:6" x14ac:dyDescent="0.35">
      <c r="D34" s="35"/>
      <c r="E34" s="35"/>
      <c r="F34" s="35"/>
    </row>
  </sheetData>
  <mergeCells count="4">
    <mergeCell ref="A1:F1"/>
    <mergeCell ref="A2:F2"/>
    <mergeCell ref="A4:F4"/>
    <mergeCell ref="C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F32"/>
  <sheetViews>
    <sheetView tabSelected="1" workbookViewId="0">
      <selection activeCell="B31" sqref="B31"/>
    </sheetView>
  </sheetViews>
  <sheetFormatPr defaultRowHeight="12.75" x14ac:dyDescent="0.35"/>
  <cols>
    <col min="1" max="1" width="24" customWidth="1"/>
    <col min="2" max="2" width="34.73046875" customWidth="1"/>
    <col min="6" max="6" width="0" hidden="1" customWidth="1"/>
  </cols>
  <sheetData>
    <row r="1" spans="1:6" ht="17.649999999999999" x14ac:dyDescent="0.5">
      <c r="A1" s="52" t="s">
        <v>0</v>
      </c>
      <c r="B1" s="53"/>
      <c r="C1" s="53"/>
      <c r="D1" s="53"/>
      <c r="E1" s="53"/>
      <c r="F1" s="53"/>
    </row>
    <row r="2" spans="1:6" ht="15" x14ac:dyDescent="0.4">
      <c r="A2" s="54" t="s">
        <v>1</v>
      </c>
      <c r="B2" s="55"/>
      <c r="C2" s="55"/>
      <c r="D2" s="55"/>
      <c r="E2" s="55"/>
      <c r="F2" s="55"/>
    </row>
    <row r="3" spans="1:6" ht="13.15" x14ac:dyDescent="0.4">
      <c r="A3" s="3"/>
      <c r="B3" s="4"/>
      <c r="C3" s="4"/>
      <c r="D3" s="4"/>
      <c r="E3" s="4"/>
      <c r="F3" s="4"/>
    </row>
    <row r="4" spans="1:6" s="49" customFormat="1" ht="17.649999999999999" x14ac:dyDescent="0.5">
      <c r="A4" s="57" t="s">
        <v>50</v>
      </c>
      <c r="B4" s="58"/>
      <c r="C4" s="58"/>
      <c r="D4" s="58"/>
      <c r="E4" s="58"/>
      <c r="F4" s="58"/>
    </row>
    <row r="5" spans="1:6" ht="15" x14ac:dyDescent="0.4">
      <c r="A5" s="6" t="s">
        <v>2</v>
      </c>
      <c r="B5" s="7" t="s">
        <v>3</v>
      </c>
      <c r="C5" s="7">
        <v>2019</v>
      </c>
      <c r="D5" s="40" t="s">
        <v>43</v>
      </c>
      <c r="E5" s="40" t="s">
        <v>44</v>
      </c>
      <c r="F5" s="40" t="s">
        <v>45</v>
      </c>
    </row>
    <row r="6" spans="1:6" ht="15" x14ac:dyDescent="0.4">
      <c r="A6" s="8"/>
      <c r="B6" s="48"/>
      <c r="C6" s="56" t="s">
        <v>49</v>
      </c>
      <c r="D6" s="56"/>
      <c r="E6" s="56"/>
      <c r="F6" s="56"/>
    </row>
    <row r="7" spans="1:6" ht="15" x14ac:dyDescent="0.4">
      <c r="A7" s="41" t="s">
        <v>4</v>
      </c>
      <c r="B7" s="11" t="s">
        <v>5</v>
      </c>
      <c r="C7" s="12">
        <f>C8+C9+C10</f>
        <v>7689</v>
      </c>
      <c r="D7" s="12">
        <f>D8+D9+D10</f>
        <v>7789</v>
      </c>
      <c r="E7" s="12">
        <f>E8+E9+E10</f>
        <v>7789</v>
      </c>
      <c r="F7" s="12">
        <f>F8+F9+F10</f>
        <v>7734</v>
      </c>
    </row>
    <row r="8" spans="1:6" ht="13.15" x14ac:dyDescent="0.4">
      <c r="A8" s="42" t="s">
        <v>6</v>
      </c>
      <c r="B8" s="15" t="s">
        <v>7</v>
      </c>
      <c r="C8" s="15">
        <v>7459</v>
      </c>
      <c r="D8" s="16">
        <v>7529</v>
      </c>
      <c r="E8" s="16">
        <v>7529</v>
      </c>
      <c r="F8" s="16">
        <v>7459</v>
      </c>
    </row>
    <row r="9" spans="1:6" ht="13.15" x14ac:dyDescent="0.4">
      <c r="A9" s="43" t="s">
        <v>8</v>
      </c>
      <c r="B9" s="15" t="s">
        <v>9</v>
      </c>
      <c r="C9" s="15">
        <v>0</v>
      </c>
      <c r="D9" s="18">
        <v>0</v>
      </c>
      <c r="E9" s="18">
        <v>0</v>
      </c>
      <c r="F9" s="18">
        <v>0</v>
      </c>
    </row>
    <row r="10" spans="1:6" ht="13.15" x14ac:dyDescent="0.4">
      <c r="A10" s="42"/>
      <c r="B10" s="15" t="s">
        <v>10</v>
      </c>
      <c r="C10" s="15">
        <f>215+15</f>
        <v>230</v>
      </c>
      <c r="D10" s="18">
        <f>230+30</f>
        <v>260</v>
      </c>
      <c r="E10" s="18">
        <f>220+40</f>
        <v>260</v>
      </c>
      <c r="F10" s="18">
        <f>235+40</f>
        <v>275</v>
      </c>
    </row>
    <row r="11" spans="1:6" ht="15" x14ac:dyDescent="0.4">
      <c r="A11" s="41" t="s">
        <v>11</v>
      </c>
      <c r="B11" s="11" t="s">
        <v>12</v>
      </c>
      <c r="C11" s="19">
        <f>SUM(C13+C21+C24+C25+C22+C23+C12)</f>
        <v>6979</v>
      </c>
      <c r="D11" s="19">
        <f>SUM(D13+D21+D24+D25+D22+D23+D12)</f>
        <v>7549</v>
      </c>
      <c r="E11" s="19">
        <f>SUM(E13+E21+E24+E25+E22+E23+E12)</f>
        <v>7545</v>
      </c>
      <c r="F11" s="19">
        <f>SUM(F13+F21+F24+F25+F22+F23+F12)</f>
        <v>6608</v>
      </c>
    </row>
    <row r="12" spans="1:6" ht="25.9" x14ac:dyDescent="0.4">
      <c r="A12" s="44" t="s">
        <v>13</v>
      </c>
      <c r="B12" s="26" t="s">
        <v>47</v>
      </c>
      <c r="C12" s="22">
        <v>78</v>
      </c>
      <c r="D12" s="22">
        <v>77</v>
      </c>
      <c r="E12" s="22">
        <v>78</v>
      </c>
      <c r="F12" s="22">
        <v>50</v>
      </c>
    </row>
    <row r="13" spans="1:6" x14ac:dyDescent="0.35">
      <c r="A13" s="42" t="s">
        <v>15</v>
      </c>
      <c r="B13" s="26" t="s">
        <v>48</v>
      </c>
      <c r="C13" s="24">
        <v>1479</v>
      </c>
      <c r="D13" s="24">
        <v>1637</v>
      </c>
      <c r="E13" s="24">
        <v>1466</v>
      </c>
      <c r="F13" s="24">
        <f>F14+F15+F16+F17+F18+F19+F20</f>
        <v>1000</v>
      </c>
    </row>
    <row r="14" spans="1:6" hidden="1" x14ac:dyDescent="0.35">
      <c r="A14" s="42"/>
      <c r="B14" s="37" t="s">
        <v>17</v>
      </c>
      <c r="C14" s="39"/>
      <c r="D14" s="39">
        <v>953</v>
      </c>
      <c r="E14" s="39">
        <v>1000</v>
      </c>
      <c r="F14" s="39">
        <v>1000</v>
      </c>
    </row>
    <row r="15" spans="1:6" hidden="1" x14ac:dyDescent="0.35">
      <c r="A15" s="42"/>
      <c r="B15" s="38" t="s">
        <v>18</v>
      </c>
      <c r="C15" s="39"/>
      <c r="D15" s="39">
        <v>0</v>
      </c>
      <c r="E15" s="39">
        <v>0</v>
      </c>
      <c r="F15" s="39">
        <v>0</v>
      </c>
    </row>
    <row r="16" spans="1:6" hidden="1" x14ac:dyDescent="0.35">
      <c r="A16" s="42"/>
      <c r="B16" s="23" t="s">
        <v>19</v>
      </c>
      <c r="C16" s="39"/>
      <c r="D16" s="39">
        <v>0</v>
      </c>
      <c r="E16" s="39">
        <v>0</v>
      </c>
      <c r="F16" s="39">
        <v>0</v>
      </c>
    </row>
    <row r="17" spans="1:6" hidden="1" x14ac:dyDescent="0.35">
      <c r="A17" s="42"/>
      <c r="B17" s="25" t="s">
        <v>20</v>
      </c>
      <c r="C17" s="39"/>
      <c r="D17" s="39">
        <v>0</v>
      </c>
      <c r="E17" s="39">
        <v>0</v>
      </c>
      <c r="F17" s="39">
        <v>0</v>
      </c>
    </row>
    <row r="18" spans="1:6" hidden="1" x14ac:dyDescent="0.35">
      <c r="A18" s="42"/>
      <c r="B18" s="25" t="s">
        <v>21</v>
      </c>
      <c r="C18" s="39"/>
      <c r="D18" s="39">
        <v>0</v>
      </c>
      <c r="E18" s="39">
        <v>0</v>
      </c>
      <c r="F18" s="39">
        <v>0</v>
      </c>
    </row>
    <row r="19" spans="1:6" hidden="1" x14ac:dyDescent="0.35">
      <c r="A19" s="42"/>
      <c r="B19" s="26" t="s">
        <v>22</v>
      </c>
      <c r="C19" s="39"/>
      <c r="D19" s="39">
        <v>0</v>
      </c>
      <c r="E19" s="39">
        <v>0</v>
      </c>
      <c r="F19" s="39">
        <v>0</v>
      </c>
    </row>
    <row r="20" spans="1:6" hidden="1" x14ac:dyDescent="0.35">
      <c r="A20" s="42"/>
      <c r="B20" s="26" t="s">
        <v>23</v>
      </c>
      <c r="C20" s="39"/>
      <c r="D20" s="39">
        <v>0</v>
      </c>
      <c r="E20" s="39">
        <v>0</v>
      </c>
      <c r="F20" s="39">
        <v>0</v>
      </c>
    </row>
    <row r="21" spans="1:6" ht="13.15" x14ac:dyDescent="0.4">
      <c r="A21" s="42" t="s">
        <v>24</v>
      </c>
      <c r="B21" s="26" t="s">
        <v>25</v>
      </c>
      <c r="C21" s="18">
        <v>356</v>
      </c>
      <c r="D21" s="18">
        <v>319</v>
      </c>
      <c r="E21" s="18">
        <v>292</v>
      </c>
      <c r="F21" s="18">
        <v>320</v>
      </c>
    </row>
    <row r="22" spans="1:6" ht="13.15" x14ac:dyDescent="0.4">
      <c r="A22" s="42" t="s">
        <v>26</v>
      </c>
      <c r="B22" s="26" t="s">
        <v>27</v>
      </c>
      <c r="C22" s="22">
        <v>4584</v>
      </c>
      <c r="D22" s="22">
        <v>4874</v>
      </c>
      <c r="E22" s="22">
        <v>4957</v>
      </c>
      <c r="F22" s="22">
        <v>5063</v>
      </c>
    </row>
    <row r="23" spans="1:6" ht="13.15" hidden="1" x14ac:dyDescent="0.4">
      <c r="A23" s="42"/>
      <c r="B23" s="26" t="s">
        <v>42</v>
      </c>
      <c r="C23" s="18"/>
      <c r="D23" s="18">
        <v>0</v>
      </c>
      <c r="E23" s="18">
        <v>0</v>
      </c>
      <c r="F23" s="18">
        <v>0</v>
      </c>
    </row>
    <row r="24" spans="1:6" ht="13.15" x14ac:dyDescent="0.4">
      <c r="A24" s="42" t="s">
        <v>28</v>
      </c>
      <c r="B24" s="26" t="s">
        <v>29</v>
      </c>
      <c r="C24" s="18">
        <v>297</v>
      </c>
      <c r="D24" s="18">
        <v>397</v>
      </c>
      <c r="E24" s="18">
        <v>467</v>
      </c>
      <c r="F24" s="18">
        <v>100</v>
      </c>
    </row>
    <row r="25" spans="1:6" ht="13.15" x14ac:dyDescent="0.4">
      <c r="A25" s="42" t="s">
        <v>30</v>
      </c>
      <c r="B25" s="26" t="s">
        <v>31</v>
      </c>
      <c r="C25" s="18">
        <v>185</v>
      </c>
      <c r="D25" s="18">
        <v>245</v>
      </c>
      <c r="E25" s="18">
        <v>285</v>
      </c>
      <c r="F25" s="18">
        <v>75</v>
      </c>
    </row>
    <row r="26" spans="1:6" ht="30" x14ac:dyDescent="0.4">
      <c r="A26" s="41"/>
      <c r="B26" s="36" t="s">
        <v>32</v>
      </c>
      <c r="C26" s="12">
        <f>C7-C11</f>
        <v>710</v>
      </c>
      <c r="D26" s="12">
        <f>D7-D11</f>
        <v>240</v>
      </c>
      <c r="E26" s="12">
        <f>E7-E11</f>
        <v>244</v>
      </c>
      <c r="F26" s="12">
        <f>F7-F11</f>
        <v>1126</v>
      </c>
    </row>
    <row r="27" spans="1:6" ht="15" x14ac:dyDescent="0.4">
      <c r="A27" s="45" t="s">
        <v>33</v>
      </c>
      <c r="B27" s="28" t="s">
        <v>34</v>
      </c>
      <c r="C27" s="18">
        <v>10</v>
      </c>
      <c r="D27" s="18">
        <v>10</v>
      </c>
      <c r="E27" s="18">
        <v>10</v>
      </c>
      <c r="F27" s="18">
        <v>0</v>
      </c>
    </row>
    <row r="28" spans="1:6" ht="13.15" x14ac:dyDescent="0.4">
      <c r="A28" s="42" t="s">
        <v>35</v>
      </c>
      <c r="B28" s="29" t="s">
        <v>36</v>
      </c>
      <c r="C28" s="18">
        <v>0</v>
      </c>
      <c r="D28" s="18">
        <v>0</v>
      </c>
      <c r="E28" s="18">
        <v>0</v>
      </c>
      <c r="F28" s="18">
        <v>0</v>
      </c>
    </row>
    <row r="29" spans="1:6" ht="30" x14ac:dyDescent="0.4">
      <c r="A29" s="45" t="s">
        <v>37</v>
      </c>
      <c r="B29" s="28" t="s">
        <v>38</v>
      </c>
      <c r="C29" s="18">
        <v>0</v>
      </c>
      <c r="D29" s="18">
        <v>0</v>
      </c>
      <c r="E29" s="18">
        <v>0</v>
      </c>
      <c r="F29" s="18">
        <v>0</v>
      </c>
    </row>
    <row r="30" spans="1:6" ht="30" x14ac:dyDescent="0.4">
      <c r="A30" s="46"/>
      <c r="B30" s="31" t="s">
        <v>39</v>
      </c>
      <c r="C30" s="32">
        <f>C26+C27+C29+C28</f>
        <v>720</v>
      </c>
      <c r="D30" s="32">
        <f>D26+D27+D29+D28</f>
        <v>250</v>
      </c>
      <c r="E30" s="32">
        <f>E26+E27+E29+E28</f>
        <v>254</v>
      </c>
      <c r="F30" s="32">
        <f>F26+F27+F29+F28</f>
        <v>1126</v>
      </c>
    </row>
    <row r="31" spans="1:6" ht="25.9" x14ac:dyDescent="0.4">
      <c r="A31" s="42">
        <v>20</v>
      </c>
      <c r="B31" s="29" t="s">
        <v>40</v>
      </c>
      <c r="C31" s="18">
        <v>231</v>
      </c>
      <c r="D31" s="18">
        <v>80</v>
      </c>
      <c r="E31" s="18">
        <v>81</v>
      </c>
      <c r="F31" s="18">
        <v>381</v>
      </c>
    </row>
    <row r="32" spans="1:6" ht="15" x14ac:dyDescent="0.4">
      <c r="A32" s="41">
        <v>26</v>
      </c>
      <c r="B32" s="31" t="s">
        <v>41</v>
      </c>
      <c r="C32" s="32">
        <f>C30-C31</f>
        <v>489</v>
      </c>
      <c r="D32" s="32">
        <f>D30-D31</f>
        <v>170</v>
      </c>
      <c r="E32" s="32">
        <f>E30-E31</f>
        <v>173</v>
      </c>
      <c r="F32" s="32">
        <f>F30-F31</f>
        <v>745</v>
      </c>
    </row>
  </sheetData>
  <mergeCells count="4">
    <mergeCell ref="A1:F1"/>
    <mergeCell ref="A2:F2"/>
    <mergeCell ref="A4:F4"/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Previsionale Economico 2019</vt:lpstr>
      <vt:lpstr>PREVLE 2020-21-22</vt:lpstr>
      <vt:lpstr>PREV 2019-20-21 DA P.I.</vt:lpstr>
      <vt:lpstr>'Previsionale Economico 2019'!Area_stampa</vt:lpstr>
      <vt:lpstr>'Previsionale Economico 2019'!Titoli_stampa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ARRR</dc:creator>
  <cp:lastModifiedBy>francesca vagaggini</cp:lastModifiedBy>
  <cp:lastPrinted>2018-11-14T13:40:52Z</cp:lastPrinted>
  <dcterms:created xsi:type="dcterms:W3CDTF">2013-12-18T14:36:40Z</dcterms:created>
  <dcterms:modified xsi:type="dcterms:W3CDTF">2020-06-30T16:45:58Z</dcterms:modified>
</cp:coreProperties>
</file>